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24360" windowHeight="14520" tabRatio="500" activeTab="0"/>
  </bookViews>
  <sheets>
    <sheet name="Kettenschaltungen.5.engl.xls" sheetId="1" r:id="rId1"/>
  </sheets>
  <definedNames/>
  <calcPr fullCalcOnLoad="1"/>
</workbook>
</file>

<file path=xl/sharedStrings.xml><?xml version="1.0" encoding="utf-8"?>
<sst xmlns="http://schemas.openxmlformats.org/spreadsheetml/2006/main" count="37" uniqueCount="33">
  <si>
    <t>Derailleurs</t>
  </si>
  <si>
    <t>Input:</t>
  </si>
  <si>
    <t>circumference of the rear wheel (in meter)</t>
  </si>
  <si>
    <t>tooth count of chainring</t>
  </si>
  <si>
    <t>tooth count of rear cogs</t>
  </si>
  <si>
    <t>gear-inches</t>
  </si>
  <si>
    <t xml:space="preserve"> 1:1</t>
  </si>
  <si>
    <t>m-d</t>
  </si>
  <si>
    <t>s-d</t>
  </si>
  <si>
    <t>hsd</t>
  </si>
  <si>
    <t>1. Gang</t>
  </si>
  <si>
    <t>2. Gang</t>
  </si>
  <si>
    <t>3. Gang</t>
  </si>
  <si>
    <t>4. Gang</t>
  </si>
  <si>
    <t>5. Gang</t>
  </si>
  <si>
    <t>6. Gang</t>
  </si>
  <si>
    <t>7. Gang</t>
  </si>
  <si>
    <t>8.Gang</t>
  </si>
  <si>
    <t>9.Gang</t>
  </si>
  <si>
    <t>20" 40-406</t>
  </si>
  <si>
    <t>20" 47-406</t>
  </si>
  <si>
    <t>20" 54-406</t>
  </si>
  <si>
    <t>24" 47-507</t>
  </si>
  <si>
    <t>24" 54-507</t>
  </si>
  <si>
    <t>26" 40-559</t>
  </si>
  <si>
    <t>26" 57-559</t>
  </si>
  <si>
    <t>28" 25-622</t>
  </si>
  <si>
    <t>28" 37-622</t>
  </si>
  <si>
    <t>28" 40-622</t>
  </si>
  <si>
    <t>28" 50-622</t>
  </si>
  <si>
    <t>28" 60-622</t>
  </si>
  <si>
    <t>Some typical tyre dimensions:</t>
  </si>
  <si>
    <t>Circumference in meter</t>
  </si>
</sst>
</file>

<file path=xl/styles.xml><?xml version="1.0" encoding="utf-8"?>
<styleSheet xmlns="http://schemas.openxmlformats.org/spreadsheetml/2006/main">
  <numFmts count="18">
    <numFmt numFmtId="5" formatCode="&quot;Fr &quot;#,##0;\-&quot;Fr &quot;#,##0"/>
    <numFmt numFmtId="6" formatCode="&quot;Fr &quot;#,##0;[Red]\-&quot;Fr &quot;#,##0"/>
    <numFmt numFmtId="7" formatCode="&quot;Fr &quot;#,##0.00;\-&quot;Fr &quot;#,##0.00"/>
    <numFmt numFmtId="8" formatCode="&quot;Fr &quot;#,##0.00;[Red]\-&quot;Fr &quot;#,##0.00"/>
    <numFmt numFmtId="42" formatCode="_-&quot;Fr &quot;* #,##0_-;\-&quot;Fr &quot;* #,##0_-;_-&quot;Fr &quot;* &quot;-&quot;_-;_-@_-"/>
    <numFmt numFmtId="41" formatCode="_-* #,##0_-;\-* #,##0_-;_-* &quot;-&quot;_-;_-@_-"/>
    <numFmt numFmtId="44" formatCode="_-&quot;Fr &quot;* #,##0.00_-;\-&quot;Fr &quot;* #,##0.00_-;_-&quot;Fr &quot;* &quot;-&quot;??_-;_-@_-"/>
    <numFmt numFmtId="43" formatCode="_-* #,##0.00_-;\-* #,##0.00_-;_-* &quot;-&quot;??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_-* #,##0&quot; DM&quot;_-;\-* #,##0&quot; DM&quot;_-;_-* &quot;-&quot;&quot; DM&quot;_-;_-@_-"/>
    <numFmt numFmtId="171" formatCode="_-* #,##0_ _D_M_-;\-* #,##0_ _D_M_-;_-* &quot;-&quot;_ _D_M_-;_-@_-"/>
    <numFmt numFmtId="172" formatCode="_-* #,##0.00&quot; DM&quot;_-;\-* #,##0.00&quot; DM&quot;_-;_-* &quot;-&quot;??&quot; DM&quot;_-;_-@_-"/>
    <numFmt numFmtId="173" formatCode="_-* #,##0.00_ _D_M_-;\-* #,##0.00_ _D_M_-;_-* &quot;-&quot;??_ _D_M_-;_-@_-"/>
  </numFmts>
  <fonts count="9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b/>
      <sz val="12"/>
      <name val="Geneva"/>
      <family val="0"/>
    </font>
    <font>
      <b/>
      <u val="single"/>
      <sz val="12"/>
      <name val="Geneva"/>
      <family val="0"/>
    </font>
    <font>
      <sz val="8"/>
      <name val="Verdana"/>
      <family val="0"/>
    </font>
    <font>
      <u val="single"/>
      <sz val="10"/>
      <color indexed="12"/>
      <name val="Geneva"/>
      <family val="0"/>
    </font>
    <font>
      <u val="single"/>
      <sz val="10"/>
      <color indexed="61"/>
      <name val="Geneva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 style="thin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2" fontId="0" fillId="0" borderId="0" xfId="0" applyNumberForma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0" fontId="1" fillId="0" borderId="0" xfId="0" applyNumberFormat="1" applyFont="1" applyAlignment="1">
      <alignment horizontal="center"/>
    </xf>
    <xf numFmtId="2" fontId="0" fillId="0" borderId="1" xfId="0" applyNumberFormat="1" applyBorder="1" applyAlignment="1">
      <alignment/>
    </xf>
    <xf numFmtId="2" fontId="0" fillId="0" borderId="2" xfId="0" applyNumberFormat="1" applyBorder="1" applyAlignment="1">
      <alignment/>
    </xf>
    <xf numFmtId="2" fontId="0" fillId="0" borderId="3" xfId="0" applyNumberFormat="1" applyBorder="1" applyAlignment="1">
      <alignment/>
    </xf>
    <xf numFmtId="2" fontId="0" fillId="0" borderId="4" xfId="0" applyNumberFormat="1" applyBorder="1" applyAlignment="1">
      <alignment/>
    </xf>
    <xf numFmtId="2" fontId="0" fillId="0" borderId="5" xfId="0" applyNumberFormat="1" applyBorder="1" applyAlignment="1">
      <alignment/>
    </xf>
    <xf numFmtId="2" fontId="0" fillId="0" borderId="6" xfId="0" applyNumberFormat="1" applyBorder="1" applyAlignment="1">
      <alignment/>
    </xf>
    <xf numFmtId="2" fontId="0" fillId="0" borderId="7" xfId="0" applyNumberFormat="1" applyBorder="1" applyAlignment="1">
      <alignment/>
    </xf>
    <xf numFmtId="2" fontId="0" fillId="0" borderId="8" xfId="0" applyNumberFormat="1" applyBorder="1" applyAlignment="1">
      <alignment/>
    </xf>
    <xf numFmtId="2" fontId="0" fillId="0" borderId="9" xfId="0" applyNumberFormat="1" applyBorder="1" applyAlignment="1">
      <alignment/>
    </xf>
    <xf numFmtId="1" fontId="0" fillId="0" borderId="2" xfId="0" applyNumberFormat="1" applyBorder="1" applyAlignment="1">
      <alignment/>
    </xf>
    <xf numFmtId="1" fontId="0" fillId="0" borderId="3" xfId="0" applyNumberFormat="1" applyBorder="1" applyAlignment="1">
      <alignment/>
    </xf>
    <xf numFmtId="1" fontId="0" fillId="0" borderId="4" xfId="0" applyNumberFormat="1" applyBorder="1" applyAlignment="1">
      <alignment/>
    </xf>
    <xf numFmtId="1" fontId="0" fillId="0" borderId="5" xfId="0" applyNumberFormat="1" applyBorder="1" applyAlignment="1">
      <alignment/>
    </xf>
    <xf numFmtId="1" fontId="0" fillId="0" borderId="1" xfId="0" applyNumberFormat="1" applyBorder="1" applyAlignment="1">
      <alignment/>
    </xf>
    <xf numFmtId="1" fontId="0" fillId="0" borderId="6" xfId="0" applyNumberFormat="1" applyBorder="1" applyAlignment="1">
      <alignment/>
    </xf>
    <xf numFmtId="1" fontId="0" fillId="0" borderId="7" xfId="0" applyNumberFormat="1" applyBorder="1" applyAlignment="1">
      <alignment/>
    </xf>
    <xf numFmtId="1" fontId="0" fillId="0" borderId="8" xfId="0" applyNumberFormat="1" applyBorder="1" applyAlignment="1">
      <alignment/>
    </xf>
    <xf numFmtId="1" fontId="0" fillId="0" borderId="9" xfId="0" applyNumberFormat="1" applyBorder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1" fontId="1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workbookViewId="0" topLeftCell="A1">
      <selection activeCell="A27" sqref="A27:C39"/>
    </sheetView>
  </sheetViews>
  <sheetFormatPr defaultColWidth="11.00390625" defaultRowHeight="12.75"/>
  <cols>
    <col min="1" max="1" width="21.75390625" style="0" customWidth="1"/>
    <col min="2" max="8" width="12.375" style="0" customWidth="1"/>
    <col min="9" max="9" width="10.75390625" style="24" customWidth="1"/>
    <col min="10" max="16384" width="12.375" style="0" customWidth="1"/>
  </cols>
  <sheetData>
    <row r="1" ht="15.75">
      <c r="A1" s="4" t="s">
        <v>0</v>
      </c>
    </row>
    <row r="5" ht="16.5" thickBot="1">
      <c r="A5" s="3" t="s">
        <v>1</v>
      </c>
    </row>
    <row r="6" spans="1:3" ht="13.5" thickBot="1">
      <c r="A6" t="s">
        <v>2</v>
      </c>
      <c r="C6" s="26">
        <v>1.32</v>
      </c>
    </row>
    <row r="7" spans="1:3" ht="13.5" thickBot="1">
      <c r="A7" t="s">
        <v>3</v>
      </c>
      <c r="C7" s="27">
        <v>34</v>
      </c>
    </row>
    <row r="8" spans="1:11" ht="13.5" thickBot="1">
      <c r="A8" t="s">
        <v>4</v>
      </c>
      <c r="C8" s="26">
        <v>30</v>
      </c>
      <c r="D8" s="28">
        <v>26</v>
      </c>
      <c r="E8" s="26">
        <v>24</v>
      </c>
      <c r="F8" s="28">
        <v>21</v>
      </c>
      <c r="G8" s="26">
        <v>18</v>
      </c>
      <c r="H8" s="28">
        <v>16</v>
      </c>
      <c r="I8" s="29">
        <v>14</v>
      </c>
      <c r="J8" s="28">
        <v>12</v>
      </c>
      <c r="K8" s="26">
        <v>11</v>
      </c>
    </row>
    <row r="12" spans="8:10" ht="12.75">
      <c r="H12" t="s">
        <v>5</v>
      </c>
      <c r="I12"/>
      <c r="J12" s="24"/>
    </row>
    <row r="13" spans="2:10" ht="12.75">
      <c r="B13" s="5" t="s">
        <v>6</v>
      </c>
      <c r="C13" s="1" t="s">
        <v>7</v>
      </c>
      <c r="D13" s="1" t="s">
        <v>8</v>
      </c>
      <c r="E13" s="1" t="s">
        <v>9</v>
      </c>
      <c r="G13" s="5" t="s">
        <v>6</v>
      </c>
      <c r="H13" s="1" t="s">
        <v>7</v>
      </c>
      <c r="I13" s="1" t="s">
        <v>8</v>
      </c>
      <c r="J13" s="25" t="s">
        <v>9</v>
      </c>
    </row>
    <row r="14" spans="2:10" ht="13.5" thickBot="1">
      <c r="B14" s="2"/>
      <c r="C14" s="2"/>
      <c r="D14" s="2"/>
      <c r="G14" s="2"/>
      <c r="H14" s="2"/>
      <c r="I14" s="2"/>
      <c r="J14" s="24"/>
    </row>
    <row r="15" spans="1:10" ht="12.75">
      <c r="A15" t="s">
        <v>10</v>
      </c>
      <c r="B15" s="7">
        <f>$C$6*$C$7/C$8</f>
        <v>1.496</v>
      </c>
      <c r="C15" s="8">
        <f aca="true" t="shared" si="0" ref="C15:C23">B15/2.5</f>
        <v>0.5984</v>
      </c>
      <c r="D15" s="8">
        <f aca="true" t="shared" si="1" ref="D15:D23">B15*1.65</f>
        <v>2.4684</v>
      </c>
      <c r="E15" s="9">
        <f aca="true" t="shared" si="2" ref="E15:E23">B15*2.588</f>
        <v>3.871648</v>
      </c>
      <c r="G15" s="15">
        <f>$C$6*$C$7/C$8/3.14/0.0254</f>
        <v>18.75720948894127</v>
      </c>
      <c r="H15" s="16">
        <f aca="true" t="shared" si="3" ref="H15:H23">G15/2.5</f>
        <v>7.502883795576508</v>
      </c>
      <c r="I15" s="16">
        <f aca="true" t="shared" si="4" ref="I15:I23">G15*1.65</f>
        <v>30.949395656753097</v>
      </c>
      <c r="J15" s="17">
        <f aca="true" t="shared" si="5" ref="J15:J23">G15*2.588</f>
        <v>48.54365815738001</v>
      </c>
    </row>
    <row r="16" spans="1:10" ht="12.75">
      <c r="A16" t="s">
        <v>11</v>
      </c>
      <c r="B16" s="10">
        <f>$C$6*$C$7/D$8</f>
        <v>1.7261538461538461</v>
      </c>
      <c r="C16" s="6">
        <f t="shared" si="0"/>
        <v>0.6904615384615385</v>
      </c>
      <c r="D16" s="6">
        <f t="shared" si="1"/>
        <v>2.848153846153846</v>
      </c>
      <c r="E16" s="11">
        <f t="shared" si="2"/>
        <v>4.467286153846154</v>
      </c>
      <c r="G16" s="18">
        <f>$C$6*$C$7/D$8/3.14/0.0254</f>
        <v>21.642934025701464</v>
      </c>
      <c r="H16" s="19">
        <f t="shared" si="3"/>
        <v>8.657173610280585</v>
      </c>
      <c r="I16" s="19">
        <f t="shared" si="4"/>
        <v>35.71084114240742</v>
      </c>
      <c r="J16" s="20">
        <f t="shared" si="5"/>
        <v>56.01191325851539</v>
      </c>
    </row>
    <row r="17" spans="1:10" ht="12.75">
      <c r="A17" t="s">
        <v>12</v>
      </c>
      <c r="B17" s="10">
        <f>$C$6*$C$7/E$8</f>
        <v>1.87</v>
      </c>
      <c r="C17" s="6">
        <f t="shared" si="0"/>
        <v>0.748</v>
      </c>
      <c r="D17" s="6">
        <f t="shared" si="1"/>
        <v>3.0855</v>
      </c>
      <c r="E17" s="11">
        <f t="shared" si="2"/>
        <v>4.8395600000000005</v>
      </c>
      <c r="G17" s="18">
        <f>$C$6*$C$7/E$8/3.14/0.0254</f>
        <v>23.44651186117659</v>
      </c>
      <c r="H17" s="19">
        <f t="shared" si="3"/>
        <v>9.378604744470636</v>
      </c>
      <c r="I17" s="19">
        <f t="shared" si="4"/>
        <v>38.68674457094137</v>
      </c>
      <c r="J17" s="20">
        <f t="shared" si="5"/>
        <v>60.67957269672501</v>
      </c>
    </row>
    <row r="18" spans="1:10" ht="12.75">
      <c r="A18" t="s">
        <v>13</v>
      </c>
      <c r="B18" s="10">
        <f>$C$6*$C$7/F$8</f>
        <v>2.1371428571428575</v>
      </c>
      <c r="C18" s="6">
        <f t="shared" si="0"/>
        <v>0.854857142857143</v>
      </c>
      <c r="D18" s="6">
        <f t="shared" si="1"/>
        <v>3.5262857142857147</v>
      </c>
      <c r="E18" s="11">
        <f t="shared" si="2"/>
        <v>5.530925714285715</v>
      </c>
      <c r="G18" s="18">
        <f>$C$6*$C$7/F$8/3.14/0.0254</f>
        <v>26.796013555630392</v>
      </c>
      <c r="H18" s="19">
        <f t="shared" si="3"/>
        <v>10.718405422252157</v>
      </c>
      <c r="I18" s="19">
        <f t="shared" si="4"/>
        <v>44.21342236679014</v>
      </c>
      <c r="J18" s="20">
        <f t="shared" si="5"/>
        <v>69.34808308197145</v>
      </c>
    </row>
    <row r="19" spans="1:10" ht="12.75">
      <c r="A19" t="s">
        <v>14</v>
      </c>
      <c r="B19" s="10">
        <f>$C$6*$C$7/G$8</f>
        <v>2.4933333333333336</v>
      </c>
      <c r="C19" s="6">
        <f t="shared" si="0"/>
        <v>0.9973333333333334</v>
      </c>
      <c r="D19" s="6">
        <f t="shared" si="1"/>
        <v>4.114</v>
      </c>
      <c r="E19" s="11">
        <f t="shared" si="2"/>
        <v>6.452746666666668</v>
      </c>
      <c r="G19" s="18">
        <f>$C$6*$C$7/G$8/3.14/0.0254</f>
        <v>31.26201581490212</v>
      </c>
      <c r="H19" s="19">
        <f t="shared" si="3"/>
        <v>12.504806325960848</v>
      </c>
      <c r="I19" s="19">
        <f t="shared" si="4"/>
        <v>51.582326094588495</v>
      </c>
      <c r="J19" s="20">
        <f t="shared" si="5"/>
        <v>80.90609692896669</v>
      </c>
    </row>
    <row r="20" spans="1:10" ht="12.75">
      <c r="A20" t="s">
        <v>15</v>
      </c>
      <c r="B20" s="10">
        <f>$C$6*$C$7/H$8</f>
        <v>2.805</v>
      </c>
      <c r="C20" s="6">
        <f t="shared" si="0"/>
        <v>1.122</v>
      </c>
      <c r="D20" s="6">
        <f t="shared" si="1"/>
        <v>4.62825</v>
      </c>
      <c r="E20" s="11">
        <f t="shared" si="2"/>
        <v>7.259340000000001</v>
      </c>
      <c r="G20" s="18">
        <f>$C$6*$C$7/H$8/3.14/0.0254</f>
        <v>35.16976779176488</v>
      </c>
      <c r="H20" s="19">
        <f t="shared" si="3"/>
        <v>14.067907116705953</v>
      </c>
      <c r="I20" s="19">
        <f t="shared" si="4"/>
        <v>58.03011685641206</v>
      </c>
      <c r="J20" s="20">
        <f t="shared" si="5"/>
        <v>91.01935904508753</v>
      </c>
    </row>
    <row r="21" spans="1:10" ht="12.75">
      <c r="A21" t="s">
        <v>16</v>
      </c>
      <c r="B21" s="10">
        <f>$C$6*$C$7/I$8</f>
        <v>3.205714285714286</v>
      </c>
      <c r="C21" s="6">
        <f t="shared" si="0"/>
        <v>1.2822857142857145</v>
      </c>
      <c r="D21" s="6">
        <f t="shared" si="1"/>
        <v>5.289428571428571</v>
      </c>
      <c r="E21" s="11">
        <f t="shared" si="2"/>
        <v>8.296388571428572</v>
      </c>
      <c r="G21" s="18">
        <f>$C$6*$C$7/I$8/3.14/0.0254</f>
        <v>40.194020333445586</v>
      </c>
      <c r="H21" s="19">
        <f t="shared" si="3"/>
        <v>16.077608133378234</v>
      </c>
      <c r="I21" s="19">
        <f t="shared" si="4"/>
        <v>66.32013355018522</v>
      </c>
      <c r="J21" s="20">
        <f t="shared" si="5"/>
        <v>104.02212462295718</v>
      </c>
    </row>
    <row r="22" spans="1:10" ht="12.75">
      <c r="A22" t="s">
        <v>17</v>
      </c>
      <c r="B22" s="10">
        <f>$C$6*$C$7/J$8</f>
        <v>3.74</v>
      </c>
      <c r="C22" s="6">
        <f t="shared" si="0"/>
        <v>1.496</v>
      </c>
      <c r="D22" s="6">
        <f t="shared" si="1"/>
        <v>6.171</v>
      </c>
      <c r="E22" s="11">
        <f t="shared" si="2"/>
        <v>9.679120000000001</v>
      </c>
      <c r="G22" s="18">
        <f>$C$6*$C$7/J$8/3.14/0.0254</f>
        <v>46.89302372235318</v>
      </c>
      <c r="H22" s="19">
        <f t="shared" si="3"/>
        <v>18.75720948894127</v>
      </c>
      <c r="I22" s="19">
        <f t="shared" si="4"/>
        <v>77.37348914188274</v>
      </c>
      <c r="J22" s="20">
        <f t="shared" si="5"/>
        <v>121.35914539345002</v>
      </c>
    </row>
    <row r="23" spans="1:10" ht="13.5" thickBot="1">
      <c r="A23" t="s">
        <v>18</v>
      </c>
      <c r="B23" s="12">
        <f>$C$6*$C$7/K$8</f>
        <v>4.08</v>
      </c>
      <c r="C23" s="13">
        <f t="shared" si="0"/>
        <v>1.6320000000000001</v>
      </c>
      <c r="D23" s="13">
        <f t="shared" si="1"/>
        <v>6.731999999999999</v>
      </c>
      <c r="E23" s="14">
        <f t="shared" si="2"/>
        <v>10.559040000000001</v>
      </c>
      <c r="G23" s="21">
        <f>$C$6*$C$7/K$8/3.14/0.0254</f>
        <v>51.15602587893074</v>
      </c>
      <c r="H23" s="22">
        <f t="shared" si="3"/>
        <v>20.462410351572295</v>
      </c>
      <c r="I23" s="22">
        <f t="shared" si="4"/>
        <v>84.40744270023572</v>
      </c>
      <c r="J23" s="23">
        <f t="shared" si="5"/>
        <v>132.39179497467276</v>
      </c>
    </row>
    <row r="27" spans="1:3" ht="12.75">
      <c r="A27" s="30" t="s">
        <v>31</v>
      </c>
      <c r="C27" t="s">
        <v>32</v>
      </c>
    </row>
    <row r="28" spans="2:3" ht="12.75">
      <c r="B28" t="s">
        <v>19</v>
      </c>
      <c r="C28" s="31">
        <v>1.53</v>
      </c>
    </row>
    <row r="29" spans="2:3" ht="12.75">
      <c r="B29" t="s">
        <v>20</v>
      </c>
      <c r="C29" s="31">
        <v>1.55</v>
      </c>
    </row>
    <row r="30" spans="2:3" ht="12.75">
      <c r="B30" t="s">
        <v>21</v>
      </c>
      <c r="C30" s="31">
        <v>1.59</v>
      </c>
    </row>
    <row r="31" spans="2:3" ht="12.75">
      <c r="B31" t="s">
        <v>22</v>
      </c>
      <c r="C31" s="31">
        <v>1.86</v>
      </c>
    </row>
    <row r="32" spans="2:3" ht="12.75">
      <c r="B32" t="s">
        <v>23</v>
      </c>
      <c r="C32" s="31">
        <v>1.92</v>
      </c>
    </row>
    <row r="33" spans="2:3" ht="12.75">
      <c r="B33" t="s">
        <v>24</v>
      </c>
      <c r="C33" s="31">
        <v>2</v>
      </c>
    </row>
    <row r="34" spans="2:3" ht="12.75">
      <c r="B34" t="s">
        <v>25</v>
      </c>
      <c r="C34" s="31">
        <v>2.1</v>
      </c>
    </row>
    <row r="35" spans="2:3" ht="12.75">
      <c r="B35" t="s">
        <v>26</v>
      </c>
      <c r="C35" s="31">
        <v>2.13</v>
      </c>
    </row>
    <row r="36" spans="2:3" ht="12.75">
      <c r="B36" t="s">
        <v>27</v>
      </c>
      <c r="C36" s="31">
        <v>2.19</v>
      </c>
    </row>
    <row r="37" spans="2:3" ht="12.75">
      <c r="B37" t="s">
        <v>28</v>
      </c>
      <c r="C37" s="31">
        <v>2.22</v>
      </c>
    </row>
    <row r="38" spans="2:3" ht="12.75">
      <c r="B38" t="s">
        <v>29</v>
      </c>
      <c r="C38" s="31">
        <v>2.28</v>
      </c>
    </row>
    <row r="39" spans="2:3" ht="12.75">
      <c r="B39" t="s">
        <v>30</v>
      </c>
      <c r="C39" s="31">
        <v>2.35</v>
      </c>
    </row>
  </sheetData>
  <printOptions gridLines="1"/>
  <pageMargins left="0.787401575" right="0.787401575" top="0.984251969" bottom="0.984251969" header="0.5" footer="0.5"/>
  <pageSetup orientation="portrait" paperSize="9"/>
  <headerFooter alignWithMargins="0">
    <oddHeader>&amp;C&amp;N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Manda Rina</dc:creator>
  <cp:keywords/>
  <dc:description/>
  <cp:lastModifiedBy>Manda Rina</cp:lastModifiedBy>
  <dcterms:created xsi:type="dcterms:W3CDTF">2005-11-09T11:44:43Z</dcterms:created>
  <cp:category/>
  <cp:version/>
  <cp:contentType/>
  <cp:contentStatus/>
</cp:coreProperties>
</file>